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om Folder D\IOM Somalia\WASH\CERF 02-2022\Additional Activities\Latrines\200 Latrines in Beledweyne\"/>
    </mc:Choice>
  </mc:AlternateContent>
  <xr:revisionPtr revIDLastSave="0" documentId="13_ncr:1_{89C6BAC3-C39D-472A-A983-9EE845DFB48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Household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25" i="1"/>
  <c r="D8" i="1" l="1"/>
  <c r="F18" i="1" l="1"/>
  <c r="F24" i="1"/>
  <c r="F23" i="1" l="1"/>
  <c r="F26" i="1"/>
  <c r="F22" i="1"/>
  <c r="F14" i="1"/>
  <c r="F15" i="1"/>
  <c r="F16" i="1"/>
  <c r="F17" i="1"/>
  <c r="F19" i="1"/>
  <c r="F13" i="1"/>
  <c r="F9" i="1"/>
  <c r="F10" i="1"/>
  <c r="F8" i="1"/>
  <c r="F27" i="1" l="1"/>
  <c r="F11" i="1"/>
  <c r="F20" i="1"/>
  <c r="F28" i="1" l="1"/>
  <c r="F29" i="1" s="1"/>
</calcChain>
</file>

<file path=xl/sharedStrings.xml><?xml version="1.0" encoding="utf-8"?>
<sst xmlns="http://schemas.openxmlformats.org/spreadsheetml/2006/main" count="61" uniqueCount="54">
  <si>
    <t>Item</t>
  </si>
  <si>
    <t>Description</t>
  </si>
  <si>
    <t>Unit</t>
  </si>
  <si>
    <t>Qty</t>
  </si>
  <si>
    <t>1,1</t>
  </si>
  <si>
    <t>2,1</t>
  </si>
  <si>
    <t>2,2</t>
  </si>
  <si>
    <t>pcs</t>
  </si>
  <si>
    <t>2,3</t>
  </si>
  <si>
    <t>2,4</t>
  </si>
  <si>
    <t>2,5</t>
  </si>
  <si>
    <t>Assorted nails 3”, 4”, 5”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</si>
  <si>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</si>
  <si>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</si>
  <si>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</si>
  <si>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</si>
  <si>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</si>
  <si>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</si>
  <si>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</si>
  <si>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</si>
  <si>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</si>
  <si>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</si>
  <si>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>m</t>
  </si>
  <si>
    <t>Hinges &amp; latches</t>
  </si>
  <si>
    <t>No.</t>
  </si>
  <si>
    <t>Earth work,  Pit Excavation, and Lining</t>
  </si>
  <si>
    <t>Gravel packing to facilitate soaking away</t>
  </si>
  <si>
    <t>SUBTOTAL 1</t>
  </si>
  <si>
    <t xml:space="preserve">32 guage Iron sheets </t>
  </si>
  <si>
    <t>SUBTOTAL 2</t>
  </si>
  <si>
    <t xml:space="preserve">Construction of quary stone Massonary </t>
  </si>
  <si>
    <t xml:space="preserve">SUPERSTRUCTURE </t>
  </si>
  <si>
    <t>SUBTOTAL 3</t>
  </si>
  <si>
    <r>
      <t>m</t>
    </r>
    <r>
      <rPr>
        <vertAlign val="superscript"/>
        <sz val="11"/>
        <color rgb="FF000000"/>
        <rFont val="Cambria"/>
        <family val="1"/>
      </rPr>
      <t>3</t>
    </r>
  </si>
  <si>
    <t>M</t>
  </si>
  <si>
    <t>Kg</t>
  </si>
  <si>
    <t>Pcs</t>
  </si>
  <si>
    <t xml:space="preserve">                        Total cost per Latrine</t>
  </si>
  <si>
    <t>Load</t>
  </si>
  <si>
    <t>6'' dia PVC Vent pipe</t>
  </si>
  <si>
    <t>Timber 3" × 2" &amp; 2" × 2"</t>
  </si>
  <si>
    <t>Ton</t>
  </si>
  <si>
    <t>IOM SOMALIA - WATER SANITATION &amp; HYGIENE PROGRAM</t>
  </si>
  <si>
    <t>Rate(USD)</t>
  </si>
  <si>
    <t>Amount(USD)</t>
  </si>
  <si>
    <t>500x500 dislodging hole slab cover</t>
  </si>
  <si>
    <t xml:space="preserve">Excavation of pit measuring 1.2m width x1.4m length x 3.2m depth </t>
  </si>
  <si>
    <t>2,7</t>
  </si>
  <si>
    <t>Door with secure lockable from both inside and outside 800mmx2100mm</t>
  </si>
  <si>
    <t>3,5</t>
  </si>
  <si>
    <t>Allow a provisional sum for visibility</t>
  </si>
  <si>
    <t>Allow provision of wash hand facility with 60 litres water storage</t>
  </si>
  <si>
    <t xml:space="preserve">                        Total cost for 200 Latrines</t>
  </si>
  <si>
    <t>PROPOSED CONSTRUCTION OF 200 HOUSEHOLD PIT LATRINES IN BELEDWEYNE VILLAGES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</si>
</sst>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29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2" fillId="0" borderId="36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166" fontId="0" fillId="3" borderId="4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21" xfId="0" applyFill="1" applyBorder="1"/>
    <xf numFmtId="166" fontId="0" fillId="3" borderId="1" xfId="0" applyNumberForma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2" fontId="0" fillId="3" borderId="39" xfId="0" applyNumberFormat="1" applyFill="1" applyBorder="1"/>
    <xf numFmtId="2" fontId="0" fillId="3" borderId="21" xfId="0" applyNumberFormat="1" applyFill="1" applyBorder="1"/>
    <xf numFmtId="2" fontId="0" fillId="0" borderId="29" xfId="0" applyNumberFormat="1" applyBorder="1"/>
    <xf numFmtId="2" fontId="3" fillId="2" borderId="3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3" borderId="4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BreakPreview" zoomScale="98" zoomScaleNormal="100" zoomScaleSheetLayoutView="98" workbookViewId="0">
      <selection activeCell="H8" sqref="H8"/>
    </sheetView>
  </sheetViews>
  <sheetFormatPr defaultRowHeight="14.4" x14ac:dyDescent="0.3"/>
  <cols>
    <col min="1" max="1" width="7.6640625" customWidth="1"/>
    <col min="2" max="2" width="43" customWidth="1"/>
    <col min="3" max="3" width="12.109375" customWidth="1"/>
    <col min="5" max="5" width="11.33203125" style="71" customWidth="1"/>
    <col min="6" max="6" width="16" style="50" bestFit="1" customWidth="1"/>
  </cols>
  <sheetData>
    <row r="1" spans="1:6" x14ac:dyDescent="0.3">
      <c r="A1" s="51"/>
      <c r="B1" s="52"/>
      <c r="C1" s="52"/>
      <c r="D1" s="52"/>
      <c r="E1" s="58"/>
      <c r="F1" s="53"/>
    </row>
    <row r="2" spans="1:6" ht="17.399999999999999" x14ac:dyDescent="0.3">
      <c r="A2" s="77" t="s">
        <v>42</v>
      </c>
      <c r="B2" s="78"/>
      <c r="C2" s="78"/>
      <c r="D2" s="78"/>
      <c r="E2" s="78"/>
      <c r="F2" s="79"/>
    </row>
    <row r="3" spans="1:6" ht="15" thickBot="1" x14ac:dyDescent="0.35">
      <c r="A3" s="54"/>
      <c r="B3" s="55"/>
      <c r="C3" s="55"/>
      <c r="D3" s="55"/>
      <c r="E3" s="59"/>
      <c r="F3" s="56"/>
    </row>
    <row r="4" spans="1:6" ht="15.6" x14ac:dyDescent="0.3">
      <c r="A4" s="76" t="s">
        <v>53</v>
      </c>
      <c r="B4" s="76"/>
      <c r="C4" s="76"/>
      <c r="D4" s="76"/>
      <c r="E4" s="76"/>
      <c r="F4" s="76"/>
    </row>
    <row r="5" spans="1:6" ht="17.399999999999999" x14ac:dyDescent="0.3">
      <c r="A5" s="30"/>
      <c r="B5" s="31"/>
      <c r="C5" s="31"/>
      <c r="D5" s="31"/>
      <c r="E5" s="60"/>
      <c r="F5" s="40"/>
    </row>
    <row r="6" spans="1:6" x14ac:dyDescent="0.3">
      <c r="A6" s="27" t="s">
        <v>0</v>
      </c>
      <c r="B6" s="28" t="s">
        <v>1</v>
      </c>
      <c r="C6" s="29" t="s">
        <v>2</v>
      </c>
      <c r="D6" s="28" t="s">
        <v>3</v>
      </c>
      <c r="E6" s="61" t="s">
        <v>43</v>
      </c>
      <c r="F6" s="41" t="s">
        <v>44</v>
      </c>
    </row>
    <row r="7" spans="1:6" ht="21.75" customHeight="1" x14ac:dyDescent="0.3">
      <c r="A7" s="26">
        <v>1</v>
      </c>
      <c r="B7" s="23" t="s">
        <v>25</v>
      </c>
      <c r="C7" s="24"/>
      <c r="D7" s="25"/>
      <c r="E7" s="62"/>
      <c r="F7" s="42"/>
    </row>
    <row r="8" spans="1:6" ht="31.5" customHeight="1" x14ac:dyDescent="0.3">
      <c r="A8" s="3" t="s">
        <v>4</v>
      </c>
      <c r="B8" s="8" t="s">
        <v>46</v>
      </c>
      <c r="C8" s="13" t="s">
        <v>33</v>
      </c>
      <c r="D8" s="39">
        <f>1.2*1.4*3.2</f>
        <v>5.3760000000000003</v>
      </c>
      <c r="E8" s="57"/>
      <c r="F8" s="43">
        <f>D8*E8</f>
        <v>0</v>
      </c>
    </row>
    <row r="9" spans="1:6" ht="15.6" x14ac:dyDescent="0.3">
      <c r="A9" s="3">
        <v>1.2</v>
      </c>
      <c r="B9" s="8" t="s">
        <v>30</v>
      </c>
      <c r="C9" s="13" t="s">
        <v>33</v>
      </c>
      <c r="D9" s="39">
        <f>1.2*1.2*1.1</f>
        <v>1.5840000000000001</v>
      </c>
      <c r="E9" s="57"/>
      <c r="F9" s="43">
        <f t="shared" ref="F9:F10" si="0">D9*E9</f>
        <v>0</v>
      </c>
    </row>
    <row r="10" spans="1:6" x14ac:dyDescent="0.3">
      <c r="A10" s="3">
        <v>1.3</v>
      </c>
      <c r="B10" s="8" t="s">
        <v>26</v>
      </c>
      <c r="C10" s="13" t="s">
        <v>38</v>
      </c>
      <c r="D10" s="18">
        <v>1</v>
      </c>
      <c r="E10" s="57"/>
      <c r="F10" s="43">
        <f t="shared" si="0"/>
        <v>0</v>
      </c>
    </row>
    <row r="11" spans="1:6" ht="15" thickBot="1" x14ac:dyDescent="0.35">
      <c r="A11" s="35"/>
      <c r="B11" s="36" t="s">
        <v>27</v>
      </c>
      <c r="C11" s="37"/>
      <c r="D11" s="38"/>
      <c r="E11" s="63"/>
      <c r="F11" s="44">
        <f>SUM(F8:F10)</f>
        <v>0</v>
      </c>
    </row>
    <row r="12" spans="1:6" ht="20.25" customHeight="1" x14ac:dyDescent="0.3">
      <c r="A12" s="32">
        <v>2</v>
      </c>
      <c r="B12" s="23" t="s">
        <v>31</v>
      </c>
      <c r="C12" s="33"/>
      <c r="D12" s="34"/>
      <c r="E12" s="64"/>
      <c r="F12" s="42"/>
    </row>
    <row r="13" spans="1:6" x14ac:dyDescent="0.3">
      <c r="A13" s="5" t="s">
        <v>5</v>
      </c>
      <c r="B13" s="9" t="s">
        <v>40</v>
      </c>
      <c r="C13" s="14" t="s">
        <v>34</v>
      </c>
      <c r="D13" s="19">
        <v>10</v>
      </c>
      <c r="E13" s="65"/>
      <c r="F13" s="45">
        <f>D13*E13</f>
        <v>0</v>
      </c>
    </row>
    <row r="14" spans="1:6" x14ac:dyDescent="0.3">
      <c r="A14" s="4" t="s">
        <v>6</v>
      </c>
      <c r="B14" s="8" t="s">
        <v>28</v>
      </c>
      <c r="C14" s="13" t="s">
        <v>36</v>
      </c>
      <c r="D14" s="18">
        <v>12</v>
      </c>
      <c r="E14" s="57"/>
      <c r="F14" s="45">
        <f t="shared" ref="F14:F19" si="1">D14*E14</f>
        <v>0</v>
      </c>
    </row>
    <row r="15" spans="1:6" x14ac:dyDescent="0.3">
      <c r="A15" s="4" t="s">
        <v>8</v>
      </c>
      <c r="B15" s="8" t="s">
        <v>11</v>
      </c>
      <c r="C15" s="13" t="s">
        <v>35</v>
      </c>
      <c r="D15" s="18">
        <v>4</v>
      </c>
      <c r="E15" s="57"/>
      <c r="F15" s="45">
        <f t="shared" si="1"/>
        <v>0</v>
      </c>
    </row>
    <row r="16" spans="1:6" ht="27.6" x14ac:dyDescent="0.3">
      <c r="A16" s="5" t="s">
        <v>9</v>
      </c>
      <c r="B16" s="10" t="s">
        <v>48</v>
      </c>
      <c r="C16" s="15" t="s">
        <v>36</v>
      </c>
      <c r="D16" s="21">
        <v>1</v>
      </c>
      <c r="E16" s="66"/>
      <c r="F16" s="45">
        <f t="shared" si="1"/>
        <v>0</v>
      </c>
    </row>
    <row r="17" spans="1:6" x14ac:dyDescent="0.3">
      <c r="A17" s="4" t="s">
        <v>10</v>
      </c>
      <c r="B17" s="8" t="s">
        <v>39</v>
      </c>
      <c r="C17" s="13" t="s">
        <v>22</v>
      </c>
      <c r="D17" s="18">
        <v>3</v>
      </c>
      <c r="E17" s="57"/>
      <c r="F17" s="46">
        <f t="shared" si="1"/>
        <v>0</v>
      </c>
    </row>
    <row r="18" spans="1:6" x14ac:dyDescent="0.3">
      <c r="A18" s="3" t="s">
        <v>12</v>
      </c>
      <c r="B18" s="8" t="s">
        <v>23</v>
      </c>
      <c r="C18" s="13" t="s">
        <v>7</v>
      </c>
      <c r="D18" s="18">
        <v>2</v>
      </c>
      <c r="E18" s="57"/>
      <c r="F18" s="45">
        <f t="shared" ref="F18" si="2">D18*E18</f>
        <v>0</v>
      </c>
    </row>
    <row r="19" spans="1:6" x14ac:dyDescent="0.3">
      <c r="A19" s="3" t="s">
        <v>47</v>
      </c>
      <c r="B19" s="8" t="s">
        <v>50</v>
      </c>
      <c r="C19" s="13" t="s">
        <v>0</v>
      </c>
      <c r="D19" s="18">
        <v>1</v>
      </c>
      <c r="E19" s="57"/>
      <c r="F19" s="45">
        <f t="shared" si="1"/>
        <v>0</v>
      </c>
    </row>
    <row r="20" spans="1:6" ht="15" thickBot="1" x14ac:dyDescent="0.35">
      <c r="A20" s="6"/>
      <c r="B20" s="11" t="s">
        <v>29</v>
      </c>
      <c r="C20" s="16"/>
      <c r="D20" s="22"/>
      <c r="E20" s="67"/>
      <c r="F20" s="47">
        <f>SUM(F13:F19)</f>
        <v>0</v>
      </c>
    </row>
    <row r="21" spans="1:6" ht="19.5" customHeight="1" x14ac:dyDescent="0.3">
      <c r="A21" s="2">
        <v>3</v>
      </c>
      <c r="B21" s="7" t="s">
        <v>13</v>
      </c>
      <c r="C21" s="17"/>
      <c r="D21" s="12"/>
      <c r="E21" s="68"/>
      <c r="F21" s="48"/>
    </row>
    <row r="22" spans="1:6" x14ac:dyDescent="0.3">
      <c r="A22" s="3" t="s">
        <v>14</v>
      </c>
      <c r="B22" s="8" t="s">
        <v>15</v>
      </c>
      <c r="C22" s="18" t="s">
        <v>16</v>
      </c>
      <c r="D22" s="13">
        <v>6</v>
      </c>
      <c r="E22" s="57"/>
      <c r="F22" s="43">
        <f>D22*E22</f>
        <v>0</v>
      </c>
    </row>
    <row r="23" spans="1:6" x14ac:dyDescent="0.3">
      <c r="A23" s="5" t="s">
        <v>17</v>
      </c>
      <c r="B23" s="9" t="s">
        <v>18</v>
      </c>
      <c r="C23" s="19" t="s">
        <v>41</v>
      </c>
      <c r="D23" s="14">
        <v>1</v>
      </c>
      <c r="E23" s="65"/>
      <c r="F23" s="43">
        <f t="shared" ref="F23:F26" si="3">D23*E23</f>
        <v>0</v>
      </c>
    </row>
    <row r="24" spans="1:6" x14ac:dyDescent="0.3">
      <c r="A24" s="4" t="s">
        <v>19</v>
      </c>
      <c r="B24" s="8" t="s">
        <v>20</v>
      </c>
      <c r="C24" s="18" t="s">
        <v>41</v>
      </c>
      <c r="D24" s="13">
        <v>1</v>
      </c>
      <c r="E24" s="57"/>
      <c r="F24" s="43">
        <f t="shared" ref="F24:F25" si="4">D24*E24</f>
        <v>0</v>
      </c>
    </row>
    <row r="25" spans="1:6" x14ac:dyDescent="0.3">
      <c r="A25" s="4" t="s">
        <v>21</v>
      </c>
      <c r="B25" s="8" t="s">
        <v>45</v>
      </c>
      <c r="C25" s="18" t="s">
        <v>0</v>
      </c>
      <c r="D25" s="13">
        <v>1</v>
      </c>
      <c r="E25" s="57"/>
      <c r="F25" s="43">
        <f t="shared" si="4"/>
        <v>0</v>
      </c>
    </row>
    <row r="26" spans="1:6" ht="27.6" x14ac:dyDescent="0.3">
      <c r="A26" s="4" t="s">
        <v>49</v>
      </c>
      <c r="B26" s="8" t="s">
        <v>51</v>
      </c>
      <c r="C26" s="18" t="s">
        <v>0</v>
      </c>
      <c r="D26" s="13">
        <v>1</v>
      </c>
      <c r="E26" s="57"/>
      <c r="F26" s="43">
        <f t="shared" si="3"/>
        <v>0</v>
      </c>
    </row>
    <row r="27" spans="1:6" ht="24.75" customHeight="1" thickBot="1" x14ac:dyDescent="0.35">
      <c r="A27" s="72" t="s">
        <v>32</v>
      </c>
      <c r="B27" s="73"/>
      <c r="C27" s="20"/>
      <c r="D27" s="16"/>
      <c r="E27" s="67"/>
      <c r="F27" s="47">
        <f>SUM(F22:F26)</f>
        <v>0</v>
      </c>
    </row>
    <row r="28" spans="1:6" ht="24.75" customHeight="1" thickBot="1" x14ac:dyDescent="0.35">
      <c r="A28" s="74" t="s">
        <v>37</v>
      </c>
      <c r="B28" s="75"/>
      <c r="C28" s="1" t="s">
        <v>24</v>
      </c>
      <c r="D28" s="1">
        <v>1</v>
      </c>
      <c r="E28" s="69"/>
      <c r="F28" s="47">
        <f>F11+F20+F27</f>
        <v>0</v>
      </c>
    </row>
    <row r="29" spans="1:6" ht="39.75" customHeight="1" thickBot="1" x14ac:dyDescent="0.35">
      <c r="A29" s="74" t="s">
        <v>52</v>
      </c>
      <c r="B29" s="75"/>
      <c r="C29" s="1" t="s">
        <v>24</v>
      </c>
      <c r="D29" s="1">
        <v>200</v>
      </c>
      <c r="E29" s="70"/>
      <c r="F29" s="49">
        <f>F28*D29</f>
        <v>0</v>
      </c>
    </row>
    <row r="30" spans="1:6" ht="57" customHeight="1" x14ac:dyDescent="0.3"/>
  </sheetData>
  <mergeCells count="5">
    <mergeCell ref="A27:B27"/>
    <mergeCell ref="A29:B29"/>
    <mergeCell ref="A4:F4"/>
    <mergeCell ref="A28:B28"/>
    <mergeCell ref="A2:F2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WANJA David</cp:lastModifiedBy>
  <cp:lastPrinted>2018-06-19T18:08:36Z</cp:lastPrinted>
  <dcterms:created xsi:type="dcterms:W3CDTF">2014-07-03T15:04:08Z</dcterms:created>
  <dcterms:modified xsi:type="dcterms:W3CDTF">2022-04-08T07:49:34Z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2021-11-02T09:25:02Z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6a4561bf-16db-412c-a39b-406c84b61579</vt:lpwstr>
  </property>
  <property fmtid="{D5CDD505-2E9C-101B-9397-08002B2CF9AE}" pid="8" name="MSIP_Label_65b15e2b-c6d2-488b-8aea-978109a77633_ContentBits">
    <vt:lpwstr>0</vt:lpwstr>
  </property>
</Properties>
</file>